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김시현\"/>
    </mc:Choice>
  </mc:AlternateContent>
  <bookViews>
    <workbookView xWindow="0" yWindow="0" windowWidth="28800" windowHeight="11595"/>
  </bookViews>
  <sheets>
    <sheet name="★24년 서비스가격표" sheetId="1" r:id="rId1"/>
  </sheets>
  <definedNames>
    <definedName name="_xlnm.Print_Area" localSheetId="0">'★24년 서비스가격표'!$A$1:$T$43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1" l="1"/>
  <c r="AA37" i="1" s="1"/>
  <c r="Z34" i="1"/>
  <c r="AA34" i="1" s="1"/>
  <c r="Z31" i="1"/>
  <c r="AA31" i="1" s="1"/>
  <c r="Z28" i="1"/>
  <c r="AA28" i="1" s="1"/>
  <c r="Z25" i="1"/>
  <c r="AA25" i="1" s="1"/>
  <c r="Z22" i="1"/>
  <c r="AA22" i="1" s="1"/>
  <c r="Z13" i="1"/>
  <c r="AA13" i="1" s="1"/>
  <c r="W37" i="1" l="1"/>
  <c r="V37" i="1"/>
  <c r="X39" i="1"/>
  <c r="W39" i="1"/>
  <c r="V39" i="1"/>
  <c r="X38" i="1"/>
  <c r="W38" i="1"/>
  <c r="V38" i="1"/>
  <c r="X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X14" i="1"/>
  <c r="W14" i="1"/>
  <c r="X13" i="1"/>
  <c r="W13" i="1"/>
  <c r="V15" i="1"/>
  <c r="V14" i="1"/>
  <c r="V13" i="1"/>
</calcChain>
</file>

<file path=xl/sharedStrings.xml><?xml version="1.0" encoding="utf-8"?>
<sst xmlns="http://schemas.openxmlformats.org/spreadsheetml/2006/main" count="111" uniqueCount="71">
  <si>
    <t>&lt;기준 가격(1일)&gt;</t>
  </si>
  <si>
    <t>(단위: 원)</t>
    <phoneticPr fontId="3" type="noConversion"/>
  </si>
  <si>
    <t>구분</t>
  </si>
  <si>
    <t>단태아</t>
  </si>
  <si>
    <t>일반</t>
  </si>
  <si>
    <t>인정 제공인력(일반)</t>
    <phoneticPr fontId="3" type="noConversion"/>
  </si>
  <si>
    <t>(단위:일, 원)</t>
    <phoneticPr fontId="3" type="noConversion"/>
  </si>
  <si>
    <t>서비스 기간</t>
  </si>
  <si>
    <t>서비스 가격</t>
  </si>
  <si>
    <t>정부지원금</t>
  </si>
  <si>
    <t>본인부담금</t>
  </si>
  <si>
    <t>단축</t>
  </si>
  <si>
    <t>표준</t>
  </si>
  <si>
    <t>연장</t>
  </si>
  <si>
    <t>첫째아</t>
  </si>
  <si>
    <t>A-가-➀형</t>
  </si>
  <si>
    <t>자격확인</t>
  </si>
  <si>
    <t>A-통합-➀형</t>
  </si>
  <si>
    <t>150% 이하</t>
  </si>
  <si>
    <t>A-라-➀형</t>
  </si>
  <si>
    <t>둘째아</t>
  </si>
  <si>
    <t>A-가-➁형</t>
  </si>
  <si>
    <t>A-통합-➁형</t>
  </si>
  <si>
    <t>A-라-➁형</t>
  </si>
  <si>
    <t>셋째아이상</t>
  </si>
  <si>
    <t>A-가-➂형</t>
  </si>
  <si>
    <t>A-통합-➂형</t>
  </si>
  <si>
    <t>A-라-➂형</t>
  </si>
  <si>
    <t>쌍태아
(중증+
단태아)</t>
    <phoneticPr fontId="3" type="noConversion"/>
  </si>
  <si>
    <t>인력1명</t>
    <phoneticPr fontId="3" type="noConversion"/>
  </si>
  <si>
    <t>B-가-➀형</t>
  </si>
  <si>
    <t>B-통합-➀형</t>
  </si>
  <si>
    <t>B-라-➀형</t>
  </si>
  <si>
    <t>인력2명</t>
    <phoneticPr fontId="3" type="noConversion"/>
  </si>
  <si>
    <t>B-가-➁형</t>
  </si>
  <si>
    <t>B-통합-➁형</t>
  </si>
  <si>
    <t>B-라-➁형</t>
  </si>
  <si>
    <t>쌍태아
(인력1)</t>
  </si>
  <si>
    <t>쌍태아
(인력2)</t>
  </si>
  <si>
    <t>삼태아
(인력2)</t>
  </si>
  <si>
    <t>삼태아
(인력3)</t>
  </si>
  <si>
    <t>&lt;2024년 산모·신생아 서비스 가격 및 정부지원금&gt;</t>
    <phoneticPr fontId="3" type="noConversion"/>
  </si>
  <si>
    <t>삼태아
(중증+
쌍태아)</t>
    <phoneticPr fontId="3" type="noConversion"/>
  </si>
  <si>
    <t>인력3명</t>
    <phoneticPr fontId="3" type="noConversion"/>
  </si>
  <si>
    <t>인력4명</t>
    <phoneticPr fontId="3" type="noConversion"/>
  </si>
  <si>
    <t>150% 초과
(예외지원)</t>
    <phoneticPr fontId="3" type="noConversion"/>
  </si>
  <si>
    <t>C-가-➀형</t>
  </si>
  <si>
    <t>C-통합-➀형</t>
  </si>
  <si>
    <t>C-라-➀형</t>
  </si>
  <si>
    <t>C-가-➁형</t>
  </si>
  <si>
    <t>C-통합-➁형</t>
  </si>
  <si>
    <t>C-라-➁형</t>
  </si>
  <si>
    <t>D-가-➀형</t>
  </si>
  <si>
    <t>D-통합-➀형</t>
  </si>
  <si>
    <t>D-라-➀형</t>
  </si>
  <si>
    <t>D-가-➁형</t>
  </si>
  <si>
    <t>D-통합-➁형</t>
  </si>
  <si>
    <t>D-라-➁형</t>
  </si>
  <si>
    <t>사태아 이상중증
+삼태아 이상)</t>
    <phoneticPr fontId="3" type="noConversion"/>
  </si>
  <si>
    <t>사태아 이상
(인력2)</t>
    <phoneticPr fontId="3" type="noConversion"/>
  </si>
  <si>
    <t>사태아 이상
(인력4)</t>
    <phoneticPr fontId="3" type="noConversion"/>
  </si>
  <si>
    <t>1시간 단가</t>
    <phoneticPr fontId="3" type="noConversion"/>
  </si>
  <si>
    <t>1일 가격</t>
    <phoneticPr fontId="3" type="noConversion"/>
  </si>
  <si>
    <t>단태아</t>
    <phoneticPr fontId="3" type="noConversion"/>
  </si>
  <si>
    <t>쌍태아(1인)</t>
    <phoneticPr fontId="3" type="noConversion"/>
  </si>
  <si>
    <t>쌍태아(2인)</t>
    <phoneticPr fontId="3" type="noConversion"/>
  </si>
  <si>
    <t>삼태아(2인)</t>
    <phoneticPr fontId="3" type="noConversion"/>
  </si>
  <si>
    <t>삼태아(3인)</t>
    <phoneticPr fontId="3" type="noConversion"/>
  </si>
  <si>
    <t>사태아(2인)</t>
    <phoneticPr fontId="3" type="noConversion"/>
  </si>
  <si>
    <t>사태아(4인)</t>
    <phoneticPr fontId="3" type="noConversion"/>
  </si>
  <si>
    <t>도 추가지원금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</si>
</sst>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4"/>
      <color rgb="FF00000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6"/>
      <color rgb="FF000000"/>
      <name val="-윤명조320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휴먼명조"/>
      <family val="3"/>
      <charset val="129"/>
    </font>
    <font>
      <u/>
      <sz val="16"/>
      <name val="HY헤드라인M"/>
      <family val="1"/>
      <charset val="129"/>
    </font>
    <font>
      <u/>
      <sz val="11.5"/>
      <color rgb="FF000000"/>
      <name val="-윤명조320"/>
      <family val="3"/>
      <charset val="129"/>
    </font>
    <font>
      <sz val="10"/>
      <color theme="1"/>
      <name val="맑은 고딕"/>
      <family val="3"/>
      <charset val="129"/>
      <scheme val="minor"/>
    </font>
    <font>
      <u/>
      <sz val="16"/>
      <color theme="1"/>
      <name val="HY헤드라인M"/>
      <family val="1"/>
      <charset val="129"/>
    </font>
    <font>
      <sz val="11"/>
      <color rgb="FFFF0000"/>
      <name val="맑은 고딕"/>
      <family val="2"/>
      <charset val="129"/>
      <scheme val="minor"/>
    </font>
    <font>
      <sz val="10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2" fontId="0" fillId="0" borderId="0" xfId="0" applyNumberFormat="1">
      <alignment vertical="center"/>
    </xf>
    <xf numFmtId="0" fontId="6" fillId="0" borderId="0" xfId="0" applyFont="1" applyBorder="1" applyAlignment="1">
      <alignment horizontal="center" vertical="center" wrapText="1"/>
    </xf>
    <xf numFmtId="176" fontId="7" fillId="0" borderId="0" xfId="2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7" fontId="10" fillId="2" borderId="0" xfId="1" applyNumberFormat="1" applyFont="1" applyFill="1" applyBorder="1" applyAlignment="1">
      <alignment vertical="center"/>
    </xf>
    <xf numFmtId="41" fontId="10" fillId="0" borderId="0" xfId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41" fontId="13" fillId="0" borderId="1" xfId="1" applyFont="1" applyBorder="1" applyAlignment="1">
      <alignment horizontal="center" vertical="center" wrapText="1"/>
    </xf>
    <xf numFmtId="41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1" fontId="10" fillId="0" borderId="1" xfId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41" fontId="6" fillId="0" borderId="1" xfId="1" applyFont="1" applyBorder="1" applyAlignment="1">
      <alignment horizontal="right" vertical="center" wrapText="1"/>
    </xf>
    <xf numFmtId="41" fontId="6" fillId="0" borderId="5" xfId="1" applyFont="1" applyBorder="1" applyAlignment="1">
      <alignment horizontal="right" vertical="center" wrapText="1"/>
    </xf>
    <xf numFmtId="41" fontId="6" fillId="0" borderId="10" xfId="1" applyFont="1" applyBorder="1" applyAlignment="1">
      <alignment horizontal="right" vertical="center" wrapText="1"/>
    </xf>
    <xf numFmtId="41" fontId="6" fillId="0" borderId="11" xfId="1" applyFont="1" applyBorder="1" applyAlignment="1">
      <alignment horizontal="right" vertical="center" wrapText="1"/>
    </xf>
    <xf numFmtId="41" fontId="6" fillId="0" borderId="8" xfId="1" applyFont="1" applyBorder="1" applyAlignment="1">
      <alignment horizontal="right" vertical="center" wrapText="1"/>
    </xf>
    <xf numFmtId="41" fontId="6" fillId="0" borderId="9" xfId="1" applyFont="1" applyBorder="1" applyAlignment="1">
      <alignment horizontal="right" vertical="center" wrapText="1"/>
    </xf>
    <xf numFmtId="41" fontId="6" fillId="0" borderId="1" xfId="1" applyFont="1" applyBorder="1" applyAlignment="1">
      <alignment horizontal="center" vertical="center" wrapText="1"/>
    </xf>
    <xf numFmtId="177" fontId="10" fillId="2" borderId="2" xfId="1" applyNumberFormat="1" applyFont="1" applyFill="1" applyBorder="1" applyAlignment="1">
      <alignment vertical="center"/>
    </xf>
    <xf numFmtId="177" fontId="10" fillId="2" borderId="3" xfId="1" applyNumberFormat="1" applyFont="1" applyFill="1" applyBorder="1" applyAlignment="1">
      <alignment vertical="center"/>
    </xf>
    <xf numFmtId="177" fontId="10" fillId="2" borderId="4" xfId="1" applyNumberFormat="1" applyFont="1" applyFill="1" applyBorder="1" applyAlignment="1">
      <alignment vertical="center"/>
    </xf>
    <xf numFmtId="41" fontId="10" fillId="0" borderId="2" xfId="1" applyNumberFormat="1" applyFont="1" applyBorder="1" applyAlignment="1">
      <alignment horizontal="center" vertical="center" wrapText="1"/>
    </xf>
    <xf numFmtId="41" fontId="10" fillId="0" borderId="3" xfId="1" applyNumberFormat="1" applyFont="1" applyBorder="1" applyAlignment="1">
      <alignment horizontal="center" vertical="center" wrapText="1"/>
    </xf>
    <xf numFmtId="41" fontId="10" fillId="0" borderId="4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abSelected="1" zoomScale="85" zoomScaleNormal="85" workbookViewId="0">
      <selection activeCell="B43" sqref="B43:T43"/>
    </sheetView>
  </sheetViews>
  <sheetFormatPr defaultRowHeight="16.5"/>
  <cols>
    <col min="1" max="1" width="11.25" customWidth="1"/>
    <col min="2" max="2" width="10.125" customWidth="1"/>
    <col min="3" max="3" width="9.625" customWidth="1"/>
    <col min="4" max="4" width="11.75" customWidth="1"/>
    <col min="5" max="5" width="10.5" customWidth="1"/>
    <col min="6" max="6" width="9.125" customWidth="1"/>
    <col min="7" max="7" width="9.375" customWidth="1"/>
    <col min="8" max="8" width="9.875" customWidth="1"/>
    <col min="9" max="11" width="9.125" customWidth="1"/>
    <col min="12" max="12" width="10" bestFit="1" customWidth="1"/>
    <col min="13" max="14" width="10.625" bestFit="1" customWidth="1"/>
    <col min="15" max="17" width="10.625" customWidth="1"/>
    <col min="18" max="18" width="10.5" bestFit="1" customWidth="1"/>
    <col min="19" max="19" width="10.625" bestFit="1" customWidth="1"/>
    <col min="20" max="20" width="10.5" bestFit="1" customWidth="1"/>
    <col min="21" max="21" width="13.125" customWidth="1"/>
    <col min="22" max="26" width="0" hidden="1" customWidth="1"/>
    <col min="27" max="27" width="10.5" hidden="1" customWidth="1"/>
  </cols>
  <sheetData>
    <row r="1" spans="1:27" ht="18.75">
      <c r="A1" s="37" t="s">
        <v>0</v>
      </c>
      <c r="B1" s="37"/>
      <c r="C1" s="37"/>
      <c r="D1" s="37"/>
      <c r="E1" s="37"/>
      <c r="F1" s="1"/>
    </row>
    <row r="2" spans="1:27">
      <c r="A2" s="2"/>
      <c r="E2" s="3" t="s">
        <v>1</v>
      </c>
    </row>
    <row r="3" spans="1:27" ht="27">
      <c r="A3" s="4" t="s">
        <v>2</v>
      </c>
      <c r="B3" s="4" t="s">
        <v>3</v>
      </c>
      <c r="C3" s="4" t="s">
        <v>37</v>
      </c>
      <c r="D3" s="4" t="s">
        <v>38</v>
      </c>
      <c r="E3" s="4" t="s">
        <v>39</v>
      </c>
      <c r="F3" s="9" t="s">
        <v>40</v>
      </c>
      <c r="G3" s="9" t="s">
        <v>59</v>
      </c>
      <c r="H3" s="9" t="s">
        <v>60</v>
      </c>
    </row>
    <row r="4" spans="1:27">
      <c r="A4" s="4" t="s">
        <v>4</v>
      </c>
      <c r="B4" s="16">
        <v>137600</v>
      </c>
      <c r="C4" s="16">
        <v>172000</v>
      </c>
      <c r="D4" s="16">
        <v>265600</v>
      </c>
      <c r="E4" s="16">
        <v>344000</v>
      </c>
      <c r="F4" s="16">
        <v>398400</v>
      </c>
      <c r="G4" s="16">
        <v>371200</v>
      </c>
      <c r="H4" s="16">
        <v>531200</v>
      </c>
    </row>
    <row r="5" spans="1:27" ht="27">
      <c r="A5" s="4" t="s">
        <v>5</v>
      </c>
      <c r="B5" s="16">
        <v>130800</v>
      </c>
      <c r="C5" s="16">
        <v>163400</v>
      </c>
      <c r="D5" s="16">
        <v>252300</v>
      </c>
      <c r="E5" s="16">
        <v>326800</v>
      </c>
      <c r="F5" s="16">
        <v>378470</v>
      </c>
      <c r="G5" s="16">
        <v>352670</v>
      </c>
      <c r="H5" s="16">
        <v>504670</v>
      </c>
    </row>
    <row r="6" spans="1:27">
      <c r="A6" s="6"/>
      <c r="B6" s="7"/>
      <c r="C6" s="7"/>
      <c r="D6" s="7"/>
      <c r="E6" s="7"/>
      <c r="H6" s="5"/>
      <c r="I6" s="5"/>
      <c r="J6" s="5"/>
    </row>
    <row r="7" spans="1:27">
      <c r="D7" s="3"/>
      <c r="E7" s="3"/>
      <c r="F7" s="3"/>
    </row>
    <row r="8" spans="1:27" ht="20.25">
      <c r="B8" s="38" t="s">
        <v>41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7">
      <c r="B9" s="8"/>
    </row>
    <row r="10" spans="1:27">
      <c r="R10" s="39" t="s">
        <v>6</v>
      </c>
      <c r="S10" s="40"/>
      <c r="T10" s="40"/>
    </row>
    <row r="11" spans="1:27">
      <c r="B11" s="41" t="s">
        <v>2</v>
      </c>
      <c r="C11" s="41"/>
      <c r="D11" s="41"/>
      <c r="E11" s="41"/>
      <c r="F11" s="41" t="s">
        <v>7</v>
      </c>
      <c r="G11" s="41"/>
      <c r="H11" s="41"/>
      <c r="I11" s="41" t="s">
        <v>8</v>
      </c>
      <c r="J11" s="41"/>
      <c r="K11" s="41"/>
      <c r="L11" s="41" t="s">
        <v>9</v>
      </c>
      <c r="M11" s="41"/>
      <c r="N11" s="41"/>
      <c r="O11" s="43" t="s">
        <v>70</v>
      </c>
      <c r="P11" s="44"/>
      <c r="Q11" s="45"/>
      <c r="R11" s="41" t="s">
        <v>10</v>
      </c>
      <c r="S11" s="41"/>
      <c r="T11" s="41"/>
    </row>
    <row r="12" spans="1:27">
      <c r="B12" s="41"/>
      <c r="C12" s="41"/>
      <c r="D12" s="41"/>
      <c r="E12" s="41"/>
      <c r="F12" s="19" t="s">
        <v>11</v>
      </c>
      <c r="G12" s="19" t="s">
        <v>12</v>
      </c>
      <c r="H12" s="19" t="s">
        <v>13</v>
      </c>
      <c r="I12" s="19" t="s">
        <v>11</v>
      </c>
      <c r="J12" s="19" t="s">
        <v>12</v>
      </c>
      <c r="K12" s="19" t="s">
        <v>13</v>
      </c>
      <c r="L12" s="20" t="s">
        <v>11</v>
      </c>
      <c r="M12" s="20" t="s">
        <v>12</v>
      </c>
      <c r="N12" s="20" t="s">
        <v>13</v>
      </c>
      <c r="O12" s="22" t="s">
        <v>11</v>
      </c>
      <c r="P12" s="22" t="s">
        <v>12</v>
      </c>
      <c r="Q12" s="22" t="s">
        <v>13</v>
      </c>
      <c r="R12" s="20" t="s">
        <v>11</v>
      </c>
      <c r="S12" s="20" t="s">
        <v>12</v>
      </c>
      <c r="T12" s="20" t="s">
        <v>13</v>
      </c>
      <c r="Z12" t="s">
        <v>61</v>
      </c>
      <c r="AA12" t="s">
        <v>62</v>
      </c>
    </row>
    <row r="13" spans="1:27">
      <c r="B13" s="36" t="s">
        <v>3</v>
      </c>
      <c r="C13" s="36" t="s">
        <v>14</v>
      </c>
      <c r="D13" s="11" t="s">
        <v>15</v>
      </c>
      <c r="E13" s="11" t="s">
        <v>16</v>
      </c>
      <c r="F13" s="36">
        <v>5</v>
      </c>
      <c r="G13" s="36">
        <v>10</v>
      </c>
      <c r="H13" s="36">
        <v>15</v>
      </c>
      <c r="I13" s="33">
        <v>688000</v>
      </c>
      <c r="J13" s="33">
        <v>1376000</v>
      </c>
      <c r="K13" s="33">
        <v>2064000</v>
      </c>
      <c r="L13" s="21">
        <v>620000</v>
      </c>
      <c r="M13" s="21">
        <v>1100000</v>
      </c>
      <c r="N13" s="21">
        <v>1444000</v>
      </c>
      <c r="O13" s="23">
        <v>0</v>
      </c>
      <c r="P13" s="23">
        <v>139000</v>
      </c>
      <c r="Q13" s="24">
        <v>190000</v>
      </c>
      <c r="R13" s="29">
        <v>68000</v>
      </c>
      <c r="S13" s="29">
        <v>137000</v>
      </c>
      <c r="T13" s="29">
        <v>430000</v>
      </c>
      <c r="U13" s="10"/>
      <c r="V13" t="b">
        <f>I13=L13+R13</f>
        <v>1</v>
      </c>
      <c r="W13" t="b">
        <f>J13=M13+S13</f>
        <v>0</v>
      </c>
      <c r="X13" t="b">
        <f>K13=N13+T13</f>
        <v>0</v>
      </c>
      <c r="Y13" t="s">
        <v>63</v>
      </c>
      <c r="Z13" s="10">
        <f>I13/F13/8</f>
        <v>17200</v>
      </c>
      <c r="AA13" s="17">
        <f>Z13*8</f>
        <v>137600</v>
      </c>
    </row>
    <row r="14" spans="1:27">
      <c r="B14" s="36"/>
      <c r="C14" s="36"/>
      <c r="D14" s="11" t="s">
        <v>17</v>
      </c>
      <c r="E14" s="11" t="s">
        <v>18</v>
      </c>
      <c r="F14" s="36"/>
      <c r="G14" s="36"/>
      <c r="H14" s="36"/>
      <c r="I14" s="34"/>
      <c r="J14" s="34"/>
      <c r="K14" s="34"/>
      <c r="L14" s="21">
        <v>537000</v>
      </c>
      <c r="M14" s="21">
        <v>949000</v>
      </c>
      <c r="N14" s="21">
        <v>1238000</v>
      </c>
      <c r="O14" s="23">
        <v>83000</v>
      </c>
      <c r="P14" s="23">
        <v>190000</v>
      </c>
      <c r="Q14" s="24">
        <v>190000</v>
      </c>
      <c r="R14" s="29">
        <v>68000</v>
      </c>
      <c r="S14" s="29">
        <v>237000</v>
      </c>
      <c r="T14" s="29">
        <v>636000</v>
      </c>
      <c r="U14" s="10"/>
      <c r="V14" t="b">
        <f>I13=L14+R14</f>
        <v>0</v>
      </c>
      <c r="W14" t="b">
        <f>J13=M14+S14</f>
        <v>0</v>
      </c>
      <c r="X14" t="b">
        <f>K13=N14+T14</f>
        <v>0</v>
      </c>
      <c r="AA14" s="18"/>
    </row>
    <row r="15" spans="1:27" ht="27">
      <c r="B15" s="36"/>
      <c r="C15" s="36"/>
      <c r="D15" s="11" t="s">
        <v>19</v>
      </c>
      <c r="E15" s="11" t="s">
        <v>45</v>
      </c>
      <c r="F15" s="36"/>
      <c r="G15" s="36"/>
      <c r="H15" s="36"/>
      <c r="I15" s="35"/>
      <c r="J15" s="35"/>
      <c r="K15" s="35"/>
      <c r="L15" s="21">
        <v>433000</v>
      </c>
      <c r="M15" s="21">
        <v>729000</v>
      </c>
      <c r="N15" s="21">
        <v>991000</v>
      </c>
      <c r="O15" s="23">
        <v>187000</v>
      </c>
      <c r="P15" s="23">
        <v>190000</v>
      </c>
      <c r="Q15" s="24">
        <v>190000</v>
      </c>
      <c r="R15" s="29">
        <v>68000</v>
      </c>
      <c r="S15" s="29">
        <v>457000</v>
      </c>
      <c r="T15" s="29">
        <v>883000</v>
      </c>
      <c r="U15" s="10"/>
      <c r="V15" t="b">
        <f>I13=L15+R15</f>
        <v>0</v>
      </c>
      <c r="W15" t="b">
        <f>J13=M15+S15</f>
        <v>0</v>
      </c>
      <c r="X15" t="b">
        <f>K13=N15+T15</f>
        <v>0</v>
      </c>
      <c r="AA15" s="18"/>
    </row>
    <row r="16" spans="1:27">
      <c r="B16" s="36"/>
      <c r="C16" s="36" t="s">
        <v>20</v>
      </c>
      <c r="D16" s="11" t="s">
        <v>21</v>
      </c>
      <c r="E16" s="11" t="s">
        <v>16</v>
      </c>
      <c r="F16" s="36">
        <v>10</v>
      </c>
      <c r="G16" s="36">
        <v>15</v>
      </c>
      <c r="H16" s="36">
        <v>20</v>
      </c>
      <c r="I16" s="33">
        <v>1376000</v>
      </c>
      <c r="J16" s="33">
        <v>2064000</v>
      </c>
      <c r="K16" s="33">
        <v>2752000</v>
      </c>
      <c r="L16" s="21">
        <v>1266000</v>
      </c>
      <c r="M16" s="21">
        <v>1692000</v>
      </c>
      <c r="N16" s="21">
        <v>1981000</v>
      </c>
      <c r="O16" s="23">
        <v>0</v>
      </c>
      <c r="P16" s="23">
        <v>166000</v>
      </c>
      <c r="Q16" s="24">
        <v>190000</v>
      </c>
      <c r="R16" s="29">
        <v>110000</v>
      </c>
      <c r="S16" s="29">
        <v>206000</v>
      </c>
      <c r="T16" s="29">
        <v>581000</v>
      </c>
      <c r="U16" s="10"/>
      <c r="V16" t="b">
        <f>I16=L16+R16</f>
        <v>1</v>
      </c>
      <c r="W16" t="b">
        <f t="shared" ref="W16" si="0">J16=M16+S16</f>
        <v>0</v>
      </c>
      <c r="X16" t="b">
        <f t="shared" ref="X16" si="1">K16=N16+T16</f>
        <v>0</v>
      </c>
      <c r="AA16" s="18"/>
    </row>
    <row r="17" spans="2:27">
      <c r="B17" s="36"/>
      <c r="C17" s="36"/>
      <c r="D17" s="11" t="s">
        <v>22</v>
      </c>
      <c r="E17" s="11" t="s">
        <v>18</v>
      </c>
      <c r="F17" s="36"/>
      <c r="G17" s="36"/>
      <c r="H17" s="36"/>
      <c r="I17" s="34"/>
      <c r="J17" s="34"/>
      <c r="K17" s="34"/>
      <c r="L17" s="21">
        <v>1100000</v>
      </c>
      <c r="M17" s="21">
        <v>1444000</v>
      </c>
      <c r="N17" s="21">
        <v>1679000</v>
      </c>
      <c r="O17" s="23">
        <v>139000</v>
      </c>
      <c r="P17" s="23">
        <v>190000</v>
      </c>
      <c r="Q17" s="24">
        <v>190000</v>
      </c>
      <c r="R17" s="29">
        <v>137000</v>
      </c>
      <c r="S17" s="29">
        <v>430000</v>
      </c>
      <c r="T17" s="29">
        <v>883000</v>
      </c>
      <c r="U17" s="10"/>
      <c r="V17" t="b">
        <f>I16=L17+R17</f>
        <v>0</v>
      </c>
      <c r="W17" t="b">
        <f t="shared" ref="W17" si="2">J16=M17+S17</f>
        <v>0</v>
      </c>
      <c r="X17" t="b">
        <f t="shared" ref="X17" si="3">K16=N17+T17</f>
        <v>0</v>
      </c>
      <c r="AA17" s="18"/>
    </row>
    <row r="18" spans="2:27" ht="27">
      <c r="B18" s="36"/>
      <c r="C18" s="36"/>
      <c r="D18" s="11" t="s">
        <v>23</v>
      </c>
      <c r="E18" s="11" t="s">
        <v>45</v>
      </c>
      <c r="F18" s="36"/>
      <c r="G18" s="36"/>
      <c r="H18" s="36"/>
      <c r="I18" s="35"/>
      <c r="J18" s="35"/>
      <c r="K18" s="35"/>
      <c r="L18" s="21">
        <v>894000</v>
      </c>
      <c r="M18" s="21">
        <v>1136000</v>
      </c>
      <c r="N18" s="21">
        <v>1376000</v>
      </c>
      <c r="O18" s="23">
        <v>190000</v>
      </c>
      <c r="P18" s="23">
        <v>190000</v>
      </c>
      <c r="Q18" s="24">
        <v>190000</v>
      </c>
      <c r="R18" s="29">
        <v>292000</v>
      </c>
      <c r="S18" s="29">
        <v>738000</v>
      </c>
      <c r="T18" s="29">
        <v>1186000</v>
      </c>
      <c r="U18" s="10"/>
      <c r="V18" t="b">
        <f>I16=L18+R18</f>
        <v>0</v>
      </c>
      <c r="W18" t="b">
        <f t="shared" ref="W18" si="4">J16=M18+S18</f>
        <v>0</v>
      </c>
      <c r="X18" t="b">
        <f t="shared" ref="X18" si="5">K16=N18+T18</f>
        <v>0</v>
      </c>
      <c r="AA18" s="18"/>
    </row>
    <row r="19" spans="2:27">
      <c r="B19" s="36"/>
      <c r="C19" s="36" t="s">
        <v>24</v>
      </c>
      <c r="D19" s="11" t="s">
        <v>25</v>
      </c>
      <c r="E19" s="11" t="s">
        <v>16</v>
      </c>
      <c r="F19" s="36">
        <v>10</v>
      </c>
      <c r="G19" s="36">
        <v>15</v>
      </c>
      <c r="H19" s="36">
        <v>20</v>
      </c>
      <c r="I19" s="33">
        <v>1376000</v>
      </c>
      <c r="J19" s="33">
        <v>2064000</v>
      </c>
      <c r="K19" s="33">
        <v>2752000</v>
      </c>
      <c r="L19" s="21">
        <v>1293000</v>
      </c>
      <c r="M19" s="21">
        <v>1733000</v>
      </c>
      <c r="N19" s="21">
        <v>2036000</v>
      </c>
      <c r="O19" s="23">
        <v>0</v>
      </c>
      <c r="P19" s="23">
        <v>125000</v>
      </c>
      <c r="Q19" s="24">
        <v>190000</v>
      </c>
      <c r="R19" s="29">
        <v>83000</v>
      </c>
      <c r="S19" s="29">
        <v>206000</v>
      </c>
      <c r="T19" s="29">
        <v>526000</v>
      </c>
      <c r="U19" s="10"/>
      <c r="V19" t="b">
        <f>I19=L19+R19</f>
        <v>1</v>
      </c>
      <c r="W19" t="b">
        <f t="shared" ref="W19" si="6">J19=M19+S19</f>
        <v>0</v>
      </c>
      <c r="X19" t="b">
        <f t="shared" ref="X19" si="7">K19=N19+T19</f>
        <v>0</v>
      </c>
      <c r="AA19" s="18"/>
    </row>
    <row r="20" spans="2:27">
      <c r="B20" s="36"/>
      <c r="C20" s="36"/>
      <c r="D20" s="11" t="s">
        <v>26</v>
      </c>
      <c r="E20" s="11" t="s">
        <v>18</v>
      </c>
      <c r="F20" s="36"/>
      <c r="G20" s="36"/>
      <c r="H20" s="36"/>
      <c r="I20" s="34"/>
      <c r="J20" s="34"/>
      <c r="K20" s="34"/>
      <c r="L20" s="21">
        <v>1128000</v>
      </c>
      <c r="M20" s="21">
        <v>1465000</v>
      </c>
      <c r="N20" s="21">
        <v>1707000</v>
      </c>
      <c r="O20" s="23">
        <v>111000</v>
      </c>
      <c r="P20" s="23">
        <v>190000</v>
      </c>
      <c r="Q20" s="24">
        <v>190000</v>
      </c>
      <c r="R20" s="29">
        <v>137000</v>
      </c>
      <c r="S20" s="29">
        <v>409000</v>
      </c>
      <c r="T20" s="29">
        <v>855000</v>
      </c>
      <c r="U20" s="10"/>
      <c r="V20" t="b">
        <f>I19=L20+R20</f>
        <v>0</v>
      </c>
      <c r="W20" t="b">
        <f t="shared" ref="W20" si="8">J19=M20+S20</f>
        <v>0</v>
      </c>
      <c r="X20" t="b">
        <f t="shared" ref="X20" si="9">K19=N20+T20</f>
        <v>0</v>
      </c>
      <c r="AA20" s="18"/>
    </row>
    <row r="21" spans="2:27" ht="27">
      <c r="B21" s="36"/>
      <c r="C21" s="36"/>
      <c r="D21" s="11" t="s">
        <v>27</v>
      </c>
      <c r="E21" s="11" t="s">
        <v>45</v>
      </c>
      <c r="F21" s="36"/>
      <c r="G21" s="36"/>
      <c r="H21" s="36"/>
      <c r="I21" s="35"/>
      <c r="J21" s="35"/>
      <c r="K21" s="35"/>
      <c r="L21" s="21">
        <v>922000</v>
      </c>
      <c r="M21" s="21">
        <v>1176000</v>
      </c>
      <c r="N21" s="21">
        <v>1431000</v>
      </c>
      <c r="O21" s="25">
        <v>190000</v>
      </c>
      <c r="P21" s="25">
        <v>190000</v>
      </c>
      <c r="Q21" s="26">
        <v>190000</v>
      </c>
      <c r="R21" s="29">
        <v>264000</v>
      </c>
      <c r="S21" s="29">
        <v>698000</v>
      </c>
      <c r="T21" s="29">
        <v>1131000</v>
      </c>
      <c r="U21" s="10"/>
      <c r="V21" t="b">
        <f>I19=L21+R21</f>
        <v>0</v>
      </c>
      <c r="W21" t="b">
        <f t="shared" ref="W21" si="10">J19=M21+S21</f>
        <v>0</v>
      </c>
      <c r="X21" t="b">
        <f t="shared" ref="X21" si="11">K19=N21+T21</f>
        <v>0</v>
      </c>
      <c r="AA21" s="18"/>
    </row>
    <row r="22" spans="2:27">
      <c r="B22" s="36" t="s">
        <v>28</v>
      </c>
      <c r="C22" s="36" t="s">
        <v>29</v>
      </c>
      <c r="D22" s="11" t="s">
        <v>30</v>
      </c>
      <c r="E22" s="11" t="s">
        <v>16</v>
      </c>
      <c r="F22" s="36">
        <v>10</v>
      </c>
      <c r="G22" s="36">
        <v>15</v>
      </c>
      <c r="H22" s="36">
        <v>20</v>
      </c>
      <c r="I22" s="33">
        <v>1720000</v>
      </c>
      <c r="J22" s="33">
        <v>2580000</v>
      </c>
      <c r="K22" s="33">
        <v>3440000</v>
      </c>
      <c r="L22" s="21">
        <v>1651000</v>
      </c>
      <c r="M22" s="21">
        <v>2219000</v>
      </c>
      <c r="N22" s="21">
        <v>2614000</v>
      </c>
      <c r="O22" s="27">
        <v>0</v>
      </c>
      <c r="P22" s="27">
        <v>103000</v>
      </c>
      <c r="Q22" s="28">
        <v>190000</v>
      </c>
      <c r="R22" s="29">
        <v>69000</v>
      </c>
      <c r="S22" s="29">
        <v>258000</v>
      </c>
      <c r="T22" s="29">
        <v>636000</v>
      </c>
      <c r="U22" s="10"/>
      <c r="V22" t="b">
        <f>I22=L22+R22</f>
        <v>1</v>
      </c>
      <c r="W22" t="b">
        <f t="shared" ref="W22" si="12">J22=M22+S22</f>
        <v>0</v>
      </c>
      <c r="X22" t="b">
        <f t="shared" ref="X22" si="13">K22=N22+T22</f>
        <v>0</v>
      </c>
      <c r="Y22" t="s">
        <v>64</v>
      </c>
      <c r="Z22" s="10">
        <f>I22/F22/8</f>
        <v>21500</v>
      </c>
      <c r="AA22" s="17">
        <f>Z22*8</f>
        <v>172000</v>
      </c>
    </row>
    <row r="23" spans="2:27">
      <c r="B23" s="36"/>
      <c r="C23" s="36"/>
      <c r="D23" s="11" t="s">
        <v>31</v>
      </c>
      <c r="E23" s="11" t="s">
        <v>18</v>
      </c>
      <c r="F23" s="36"/>
      <c r="G23" s="36"/>
      <c r="H23" s="36"/>
      <c r="I23" s="34"/>
      <c r="J23" s="34"/>
      <c r="K23" s="34"/>
      <c r="L23" s="21">
        <v>1479000</v>
      </c>
      <c r="M23" s="21">
        <v>1935000</v>
      </c>
      <c r="N23" s="21">
        <v>2305000</v>
      </c>
      <c r="O23" s="27">
        <v>69000</v>
      </c>
      <c r="P23" s="27">
        <v>190000</v>
      </c>
      <c r="Q23" s="28">
        <v>190000</v>
      </c>
      <c r="R23" s="29">
        <v>172000</v>
      </c>
      <c r="S23" s="29">
        <v>455000</v>
      </c>
      <c r="T23" s="29">
        <v>945000</v>
      </c>
      <c r="U23" s="10"/>
      <c r="V23" t="b">
        <f>I22=L23+R23</f>
        <v>0</v>
      </c>
      <c r="W23" t="b">
        <f t="shared" ref="W23" si="14">J22=M23+S23</f>
        <v>0</v>
      </c>
      <c r="X23" t="b">
        <f t="shared" ref="X23" si="15">K22=N23+T23</f>
        <v>0</v>
      </c>
      <c r="AA23" s="18"/>
    </row>
    <row r="24" spans="2:27" ht="27">
      <c r="B24" s="36"/>
      <c r="C24" s="36"/>
      <c r="D24" s="11" t="s">
        <v>32</v>
      </c>
      <c r="E24" s="11" t="s">
        <v>45</v>
      </c>
      <c r="F24" s="36"/>
      <c r="G24" s="36"/>
      <c r="H24" s="36"/>
      <c r="I24" s="35"/>
      <c r="J24" s="35"/>
      <c r="K24" s="35"/>
      <c r="L24" s="21">
        <v>1204000</v>
      </c>
      <c r="M24" s="21">
        <v>1523000</v>
      </c>
      <c r="N24" s="21">
        <v>1857000</v>
      </c>
      <c r="O24" s="27">
        <v>190000</v>
      </c>
      <c r="P24" s="27">
        <v>190000</v>
      </c>
      <c r="Q24" s="28">
        <v>190000</v>
      </c>
      <c r="R24" s="29">
        <v>326000</v>
      </c>
      <c r="S24" s="29">
        <v>867000</v>
      </c>
      <c r="T24" s="29">
        <v>1393000</v>
      </c>
      <c r="U24" s="10"/>
      <c r="V24" t="b">
        <f>I22=L24+R24</f>
        <v>0</v>
      </c>
      <c r="W24" t="b">
        <f t="shared" ref="W24" si="16">J22=M24+S24</f>
        <v>0</v>
      </c>
      <c r="X24" t="b">
        <f t="shared" ref="X24" si="17">K22=N24+T24</f>
        <v>0</v>
      </c>
      <c r="AA24" s="18"/>
    </row>
    <row r="25" spans="2:27">
      <c r="B25" s="36"/>
      <c r="C25" s="36" t="s">
        <v>33</v>
      </c>
      <c r="D25" s="11" t="s">
        <v>34</v>
      </c>
      <c r="E25" s="11" t="s">
        <v>16</v>
      </c>
      <c r="F25" s="36">
        <v>10</v>
      </c>
      <c r="G25" s="36">
        <v>15</v>
      </c>
      <c r="H25" s="36">
        <v>20</v>
      </c>
      <c r="I25" s="33">
        <v>2656000</v>
      </c>
      <c r="J25" s="33">
        <v>3984000.0000000005</v>
      </c>
      <c r="K25" s="33">
        <v>5312000</v>
      </c>
      <c r="L25" s="21">
        <v>2441000</v>
      </c>
      <c r="M25" s="21">
        <v>3254000</v>
      </c>
      <c r="N25" s="21">
        <v>4019000</v>
      </c>
      <c r="O25" s="27">
        <v>0</v>
      </c>
      <c r="P25" s="27">
        <v>190000</v>
      </c>
      <c r="Q25" s="28">
        <v>190000</v>
      </c>
      <c r="R25" s="29">
        <v>215000</v>
      </c>
      <c r="S25" s="29">
        <v>540000</v>
      </c>
      <c r="T25" s="29">
        <v>1103000</v>
      </c>
      <c r="U25" s="10"/>
      <c r="V25" t="b">
        <f>I25=L25+R25</f>
        <v>1</v>
      </c>
      <c r="W25" t="b">
        <f t="shared" ref="W25" si="18">J25=M25+S25</f>
        <v>0</v>
      </c>
      <c r="X25" t="b">
        <f t="shared" ref="X25" si="19">K25=N25+T25</f>
        <v>0</v>
      </c>
      <c r="Y25" t="s">
        <v>65</v>
      </c>
      <c r="Z25" s="10">
        <f>I25/F25/8</f>
        <v>33200</v>
      </c>
      <c r="AA25" s="17">
        <f>Z25*8</f>
        <v>265600</v>
      </c>
    </row>
    <row r="26" spans="2:27">
      <c r="B26" s="36"/>
      <c r="C26" s="36"/>
      <c r="D26" s="11" t="s">
        <v>35</v>
      </c>
      <c r="E26" s="11" t="s">
        <v>18</v>
      </c>
      <c r="F26" s="36"/>
      <c r="G26" s="36"/>
      <c r="H26" s="36"/>
      <c r="I26" s="34"/>
      <c r="J26" s="34"/>
      <c r="K26" s="34"/>
      <c r="L26" s="21">
        <v>2216000</v>
      </c>
      <c r="M26" s="21">
        <v>2967000</v>
      </c>
      <c r="N26" s="21">
        <v>3675000</v>
      </c>
      <c r="O26" s="27">
        <v>175000</v>
      </c>
      <c r="P26" s="27">
        <v>190000</v>
      </c>
      <c r="Q26" s="28">
        <v>190000</v>
      </c>
      <c r="R26" s="29">
        <v>265000</v>
      </c>
      <c r="S26" s="29">
        <v>827000</v>
      </c>
      <c r="T26" s="29">
        <v>1447000</v>
      </c>
      <c r="U26" s="10"/>
      <c r="V26" t="b">
        <f>I25=L26+R26</f>
        <v>0</v>
      </c>
      <c r="W26" t="b">
        <f t="shared" ref="W26" si="20">J25=M26+S26</f>
        <v>0</v>
      </c>
      <c r="X26" t="b">
        <f t="shared" ref="X26" si="21">K25=N26+T26</f>
        <v>0</v>
      </c>
      <c r="AA26" s="18"/>
    </row>
    <row r="27" spans="2:27" ht="27">
      <c r="B27" s="36"/>
      <c r="C27" s="36"/>
      <c r="D27" s="11" t="s">
        <v>36</v>
      </c>
      <c r="E27" s="11" t="s">
        <v>45</v>
      </c>
      <c r="F27" s="36"/>
      <c r="G27" s="36"/>
      <c r="H27" s="36"/>
      <c r="I27" s="35"/>
      <c r="J27" s="35"/>
      <c r="K27" s="35"/>
      <c r="L27" s="21">
        <v>1880000</v>
      </c>
      <c r="M27" s="21">
        <v>2537000</v>
      </c>
      <c r="N27" s="21">
        <v>3159000</v>
      </c>
      <c r="O27" s="27">
        <v>190000</v>
      </c>
      <c r="P27" s="27">
        <v>190000</v>
      </c>
      <c r="Q27" s="28">
        <v>190000</v>
      </c>
      <c r="R27" s="29">
        <v>586000</v>
      </c>
      <c r="S27" s="29">
        <v>1257000</v>
      </c>
      <c r="T27" s="29">
        <v>1963000</v>
      </c>
      <c r="U27" s="10"/>
      <c r="V27" t="b">
        <f>I25=L27+R27</f>
        <v>0</v>
      </c>
      <c r="W27" t="b">
        <f t="shared" ref="W27" si="22">J25=M27+S27</f>
        <v>0</v>
      </c>
      <c r="X27" t="b">
        <f t="shared" ref="X27" si="23">K25=N27+T27</f>
        <v>0</v>
      </c>
      <c r="AA27" s="18"/>
    </row>
    <row r="28" spans="2:27">
      <c r="B28" s="36" t="s">
        <v>42</v>
      </c>
      <c r="C28" s="36" t="s">
        <v>33</v>
      </c>
      <c r="D28" s="11" t="s">
        <v>46</v>
      </c>
      <c r="E28" s="11" t="s">
        <v>16</v>
      </c>
      <c r="F28" s="36">
        <v>15</v>
      </c>
      <c r="G28" s="36">
        <v>25</v>
      </c>
      <c r="H28" s="36">
        <v>40</v>
      </c>
      <c r="I28" s="30">
        <v>5160000</v>
      </c>
      <c r="J28" s="30">
        <v>8600000</v>
      </c>
      <c r="K28" s="30">
        <v>13760000</v>
      </c>
      <c r="L28" s="21">
        <v>5056000</v>
      </c>
      <c r="M28" s="21">
        <v>7740000</v>
      </c>
      <c r="N28" s="21">
        <v>11284000</v>
      </c>
      <c r="O28" s="27">
        <v>0</v>
      </c>
      <c r="P28" s="27">
        <v>0</v>
      </c>
      <c r="Q28" s="28">
        <v>190000</v>
      </c>
      <c r="R28" s="29">
        <v>104000</v>
      </c>
      <c r="S28" s="29">
        <v>860000</v>
      </c>
      <c r="T28" s="29">
        <v>2286000</v>
      </c>
      <c r="U28" s="10"/>
      <c r="V28" t="b">
        <f>I28=L28+R28</f>
        <v>1</v>
      </c>
      <c r="W28" t="b">
        <f t="shared" ref="W28" si="24">J28=M28+S28</f>
        <v>1</v>
      </c>
      <c r="X28" t="b">
        <f t="shared" ref="X28" si="25">K28=N28+T28</f>
        <v>0</v>
      </c>
      <c r="Y28" t="s">
        <v>66</v>
      </c>
      <c r="Z28" s="10">
        <f>I28/F28/8</f>
        <v>43000</v>
      </c>
      <c r="AA28" s="17">
        <f>Z28*8</f>
        <v>344000</v>
      </c>
    </row>
    <row r="29" spans="2:27">
      <c r="B29" s="36"/>
      <c r="C29" s="36"/>
      <c r="D29" s="11" t="s">
        <v>47</v>
      </c>
      <c r="E29" s="11" t="s">
        <v>18</v>
      </c>
      <c r="F29" s="36"/>
      <c r="G29" s="36"/>
      <c r="H29" s="36"/>
      <c r="I29" s="31"/>
      <c r="J29" s="31"/>
      <c r="K29" s="31"/>
      <c r="L29" s="21">
        <v>4645000</v>
      </c>
      <c r="M29" s="21">
        <v>6881000</v>
      </c>
      <c r="N29" s="21">
        <v>10320000</v>
      </c>
      <c r="O29" s="27">
        <v>0</v>
      </c>
      <c r="P29" s="27">
        <v>190000</v>
      </c>
      <c r="Q29" s="28">
        <v>190000</v>
      </c>
      <c r="R29" s="29">
        <v>515000</v>
      </c>
      <c r="S29" s="29">
        <v>1529000</v>
      </c>
      <c r="T29" s="29">
        <v>3250000</v>
      </c>
      <c r="U29" s="10"/>
      <c r="V29" t="b">
        <f>I28=L29+R29</f>
        <v>1</v>
      </c>
      <c r="W29" t="b">
        <f t="shared" ref="W29" si="26">J28=M29+S29</f>
        <v>0</v>
      </c>
      <c r="X29" t="b">
        <f t="shared" ref="X29" si="27">K28=N29+T29</f>
        <v>0</v>
      </c>
      <c r="AA29" s="18"/>
    </row>
    <row r="30" spans="2:27" ht="27">
      <c r="B30" s="36"/>
      <c r="C30" s="36"/>
      <c r="D30" s="11" t="s">
        <v>48</v>
      </c>
      <c r="E30" s="11" t="s">
        <v>45</v>
      </c>
      <c r="F30" s="36"/>
      <c r="G30" s="36"/>
      <c r="H30" s="36"/>
      <c r="I30" s="32"/>
      <c r="J30" s="32"/>
      <c r="K30" s="32"/>
      <c r="L30" s="21">
        <v>3974000</v>
      </c>
      <c r="M30" s="21">
        <v>5934000</v>
      </c>
      <c r="N30" s="21">
        <v>8944000</v>
      </c>
      <c r="O30" s="28">
        <v>190000</v>
      </c>
      <c r="P30" s="28">
        <v>190000</v>
      </c>
      <c r="Q30" s="28">
        <v>190000</v>
      </c>
      <c r="R30" s="29">
        <v>996000</v>
      </c>
      <c r="S30" s="29">
        <v>2476000</v>
      </c>
      <c r="T30" s="29">
        <v>4626000</v>
      </c>
      <c r="U30" s="10"/>
      <c r="V30" t="b">
        <f>I28=L30+R30</f>
        <v>0</v>
      </c>
      <c r="W30" t="b">
        <f t="shared" ref="W30" si="28">J28=M30+S30</f>
        <v>0</v>
      </c>
      <c r="X30" t="b">
        <f t="shared" ref="X30" si="29">K28=N30+T30</f>
        <v>0</v>
      </c>
      <c r="AA30" s="18"/>
    </row>
    <row r="31" spans="2:27">
      <c r="B31" s="36"/>
      <c r="C31" s="36" t="s">
        <v>43</v>
      </c>
      <c r="D31" s="11" t="s">
        <v>49</v>
      </c>
      <c r="E31" s="11" t="s">
        <v>16</v>
      </c>
      <c r="F31" s="36">
        <v>15</v>
      </c>
      <c r="G31" s="36">
        <v>25</v>
      </c>
      <c r="H31" s="36">
        <v>40</v>
      </c>
      <c r="I31" s="30">
        <v>5976000</v>
      </c>
      <c r="J31" s="30">
        <v>9960000</v>
      </c>
      <c r="K31" s="30">
        <v>15936000</v>
      </c>
      <c r="L31" s="21">
        <v>5856000</v>
      </c>
      <c r="M31" s="21">
        <v>8964000</v>
      </c>
      <c r="N31" s="21">
        <v>13068000</v>
      </c>
      <c r="O31" s="27">
        <v>0</v>
      </c>
      <c r="P31" s="27">
        <v>0</v>
      </c>
      <c r="Q31" s="28">
        <v>190000</v>
      </c>
      <c r="R31" s="29">
        <v>120000</v>
      </c>
      <c r="S31" s="29">
        <v>996000</v>
      </c>
      <c r="T31" s="29">
        <v>2678000</v>
      </c>
      <c r="U31" s="10"/>
      <c r="V31" t="b">
        <f>I31=L31+R31</f>
        <v>1</v>
      </c>
      <c r="W31" t="b">
        <f t="shared" ref="W31" si="30">J31=M31+S31</f>
        <v>1</v>
      </c>
      <c r="X31" t="b">
        <f t="shared" ref="X31" si="31">K31=N31+T31</f>
        <v>0</v>
      </c>
      <c r="Y31" t="s">
        <v>67</v>
      </c>
      <c r="Z31" s="10">
        <f>I31/F31/8</f>
        <v>49800</v>
      </c>
      <c r="AA31" s="17">
        <f>Z31*8</f>
        <v>398400</v>
      </c>
    </row>
    <row r="32" spans="2:27">
      <c r="B32" s="36"/>
      <c r="C32" s="36"/>
      <c r="D32" s="11" t="s">
        <v>50</v>
      </c>
      <c r="E32" s="11" t="s">
        <v>18</v>
      </c>
      <c r="F32" s="36"/>
      <c r="G32" s="36"/>
      <c r="H32" s="36"/>
      <c r="I32" s="31"/>
      <c r="J32" s="31"/>
      <c r="K32" s="31"/>
      <c r="L32" s="21">
        <v>5379000</v>
      </c>
      <c r="M32" s="21">
        <v>7969000</v>
      </c>
      <c r="N32" s="21">
        <v>11952000</v>
      </c>
      <c r="O32" s="27">
        <v>0</v>
      </c>
      <c r="P32" s="28">
        <v>190000</v>
      </c>
      <c r="Q32" s="28">
        <v>190000</v>
      </c>
      <c r="R32" s="29">
        <v>597000</v>
      </c>
      <c r="S32" s="29">
        <v>1801000</v>
      </c>
      <c r="T32" s="29">
        <v>3794000</v>
      </c>
      <c r="U32" s="10"/>
      <c r="V32" t="b">
        <f>I31=L32+R32</f>
        <v>1</v>
      </c>
      <c r="W32" t="b">
        <f t="shared" ref="W32" si="32">J31=M32+S32</f>
        <v>0</v>
      </c>
      <c r="X32" t="b">
        <f t="shared" ref="X32" si="33">K31=N32+T32</f>
        <v>0</v>
      </c>
      <c r="AA32" s="18"/>
    </row>
    <row r="33" spans="2:27" ht="27">
      <c r="B33" s="36"/>
      <c r="C33" s="36"/>
      <c r="D33" s="11" t="s">
        <v>51</v>
      </c>
      <c r="E33" s="11" t="s">
        <v>45</v>
      </c>
      <c r="F33" s="36"/>
      <c r="G33" s="36"/>
      <c r="H33" s="36"/>
      <c r="I33" s="32"/>
      <c r="J33" s="32"/>
      <c r="K33" s="32"/>
      <c r="L33" s="21">
        <v>4602000</v>
      </c>
      <c r="M33" s="21">
        <v>6872000</v>
      </c>
      <c r="N33" s="21">
        <v>10358000</v>
      </c>
      <c r="O33" s="28">
        <v>190000</v>
      </c>
      <c r="P33" s="28">
        <v>190000</v>
      </c>
      <c r="Q33" s="28">
        <v>190000</v>
      </c>
      <c r="R33" s="29">
        <v>1184000</v>
      </c>
      <c r="S33" s="29">
        <v>2898000</v>
      </c>
      <c r="T33" s="29">
        <v>5388000</v>
      </c>
      <c r="U33" s="10"/>
      <c r="V33" t="b">
        <f>I31=L33+R33</f>
        <v>0</v>
      </c>
      <c r="W33" t="b">
        <f t="shared" ref="W33" si="34">J31=M33+S33</f>
        <v>0</v>
      </c>
      <c r="X33" t="b">
        <f t="shared" ref="X33" si="35">K31=N33+T33</f>
        <v>0</v>
      </c>
      <c r="AA33" s="18"/>
    </row>
    <row r="34" spans="2:27" ht="16.5" customHeight="1">
      <c r="B34" s="36" t="s">
        <v>58</v>
      </c>
      <c r="C34" s="36" t="s">
        <v>33</v>
      </c>
      <c r="D34" s="11" t="s">
        <v>52</v>
      </c>
      <c r="E34" s="11" t="s">
        <v>16</v>
      </c>
      <c r="F34" s="36">
        <v>15</v>
      </c>
      <c r="G34" s="36">
        <v>25</v>
      </c>
      <c r="H34" s="36">
        <v>40</v>
      </c>
      <c r="I34" s="30">
        <v>5568000</v>
      </c>
      <c r="J34" s="30">
        <v>9280000</v>
      </c>
      <c r="K34" s="30">
        <v>14848000</v>
      </c>
      <c r="L34" s="21">
        <v>5456000</v>
      </c>
      <c r="M34" s="21">
        <v>8352000</v>
      </c>
      <c r="N34" s="21">
        <v>12176000</v>
      </c>
      <c r="O34" s="27">
        <v>0</v>
      </c>
      <c r="P34" s="27">
        <v>0</v>
      </c>
      <c r="Q34" s="28">
        <v>190000</v>
      </c>
      <c r="R34" s="29">
        <v>112000</v>
      </c>
      <c r="S34" s="29">
        <v>928000</v>
      </c>
      <c r="T34" s="29">
        <v>2482000</v>
      </c>
      <c r="U34" s="10"/>
      <c r="V34" t="b">
        <f>I34=L34+R34</f>
        <v>1</v>
      </c>
      <c r="W34" t="b">
        <f t="shared" ref="W34" si="36">J34=M34+S34</f>
        <v>1</v>
      </c>
      <c r="X34" t="b">
        <f t="shared" ref="X34" si="37">K34=N34+T34</f>
        <v>0</v>
      </c>
      <c r="Y34" t="s">
        <v>68</v>
      </c>
      <c r="Z34" s="10">
        <f>I34/F34/8</f>
        <v>46400</v>
      </c>
      <c r="AA34" s="17">
        <f>Z34*8</f>
        <v>371200</v>
      </c>
    </row>
    <row r="35" spans="2:27">
      <c r="B35" s="36"/>
      <c r="C35" s="36"/>
      <c r="D35" s="11" t="s">
        <v>53</v>
      </c>
      <c r="E35" s="11" t="s">
        <v>18</v>
      </c>
      <c r="F35" s="36"/>
      <c r="G35" s="36"/>
      <c r="H35" s="36"/>
      <c r="I35" s="31"/>
      <c r="J35" s="31"/>
      <c r="K35" s="31"/>
      <c r="L35" s="21">
        <v>5012000</v>
      </c>
      <c r="M35" s="21">
        <v>7425000</v>
      </c>
      <c r="N35" s="21">
        <v>11136000</v>
      </c>
      <c r="O35" s="27">
        <v>0</v>
      </c>
      <c r="P35" s="28">
        <v>190000</v>
      </c>
      <c r="Q35" s="28">
        <v>190000</v>
      </c>
      <c r="R35" s="29">
        <v>556000</v>
      </c>
      <c r="S35" s="29">
        <v>1665000</v>
      </c>
      <c r="T35" s="29">
        <v>3522000</v>
      </c>
      <c r="U35" s="10"/>
      <c r="V35" t="b">
        <f>I34=L35+R35</f>
        <v>1</v>
      </c>
      <c r="W35" t="b">
        <f t="shared" ref="W35" si="38">J34=M35+S35</f>
        <v>0</v>
      </c>
      <c r="X35" t="b">
        <f t="shared" ref="X35" si="39">K34=N35+T35</f>
        <v>0</v>
      </c>
      <c r="AA35" s="18"/>
    </row>
    <row r="36" spans="2:27" ht="27">
      <c r="B36" s="36"/>
      <c r="C36" s="36"/>
      <c r="D36" s="11" t="s">
        <v>54</v>
      </c>
      <c r="E36" s="11" t="s">
        <v>45</v>
      </c>
      <c r="F36" s="36"/>
      <c r="G36" s="36"/>
      <c r="H36" s="36"/>
      <c r="I36" s="32"/>
      <c r="J36" s="32"/>
      <c r="K36" s="32"/>
      <c r="L36" s="21">
        <v>4288000</v>
      </c>
      <c r="M36" s="21">
        <v>6403000</v>
      </c>
      <c r="N36" s="21">
        <v>9651000</v>
      </c>
      <c r="O36" s="28">
        <v>190000</v>
      </c>
      <c r="P36" s="28">
        <v>190000</v>
      </c>
      <c r="Q36" s="28">
        <v>190000</v>
      </c>
      <c r="R36" s="29">
        <v>1090000</v>
      </c>
      <c r="S36" s="29">
        <v>2687000</v>
      </c>
      <c r="T36" s="29">
        <v>5007000</v>
      </c>
      <c r="U36" s="10"/>
      <c r="V36" t="b">
        <f>I34=L36+R36</f>
        <v>0</v>
      </c>
      <c r="W36" t="b">
        <f t="shared" ref="W36" si="40">J34=M36+S36</f>
        <v>0</v>
      </c>
      <c r="X36" t="b">
        <f t="shared" ref="X36" si="41">K34=N36+T36</f>
        <v>0</v>
      </c>
      <c r="AA36" s="18"/>
    </row>
    <row r="37" spans="2:27">
      <c r="B37" s="36"/>
      <c r="C37" s="36" t="s">
        <v>44</v>
      </c>
      <c r="D37" s="11" t="s">
        <v>55</v>
      </c>
      <c r="E37" s="11" t="s">
        <v>16</v>
      </c>
      <c r="F37" s="36">
        <v>15</v>
      </c>
      <c r="G37" s="36">
        <v>25</v>
      </c>
      <c r="H37" s="36">
        <v>40</v>
      </c>
      <c r="I37" s="30">
        <v>7968000.0000000009</v>
      </c>
      <c r="J37" s="30">
        <v>13280000.000000002</v>
      </c>
      <c r="K37" s="30">
        <v>21248000</v>
      </c>
      <c r="L37" s="21">
        <v>7808000</v>
      </c>
      <c r="M37" s="21">
        <v>11953000</v>
      </c>
      <c r="N37" s="21">
        <v>17424000</v>
      </c>
      <c r="O37" s="27">
        <v>0</v>
      </c>
      <c r="P37" s="27">
        <v>0</v>
      </c>
      <c r="Q37" s="28">
        <v>190000</v>
      </c>
      <c r="R37" s="29">
        <v>160000</v>
      </c>
      <c r="S37" s="29">
        <v>1327000</v>
      </c>
      <c r="T37" s="29">
        <v>3634000</v>
      </c>
      <c r="U37" s="10"/>
      <c r="V37" t="b">
        <f>I37=L37+R37</f>
        <v>1</v>
      </c>
      <c r="W37" s="15" t="b">
        <f>J37=M37+S37</f>
        <v>1</v>
      </c>
      <c r="X37" t="b">
        <f t="shared" ref="X37" si="42">K37=N37+T37</f>
        <v>0</v>
      </c>
      <c r="Y37" t="s">
        <v>69</v>
      </c>
      <c r="Z37" s="10">
        <f>I37/F37/8</f>
        <v>66400.000000000015</v>
      </c>
      <c r="AA37" s="17">
        <f>Z37*8</f>
        <v>531200.00000000012</v>
      </c>
    </row>
    <row r="38" spans="2:27">
      <c r="B38" s="36"/>
      <c r="C38" s="36"/>
      <c r="D38" s="11" t="s">
        <v>56</v>
      </c>
      <c r="E38" s="11" t="s">
        <v>18</v>
      </c>
      <c r="F38" s="36"/>
      <c r="G38" s="36"/>
      <c r="H38" s="36"/>
      <c r="I38" s="31"/>
      <c r="J38" s="31"/>
      <c r="K38" s="31"/>
      <c r="L38" s="21">
        <v>7172000</v>
      </c>
      <c r="M38" s="21">
        <v>10625000</v>
      </c>
      <c r="N38" s="21">
        <v>15936000</v>
      </c>
      <c r="O38" s="27">
        <v>0</v>
      </c>
      <c r="P38" s="28">
        <v>190000</v>
      </c>
      <c r="Q38" s="28">
        <v>190000</v>
      </c>
      <c r="R38" s="29">
        <v>796000</v>
      </c>
      <c r="S38" s="29">
        <v>2465000</v>
      </c>
      <c r="T38" s="29">
        <v>5122000</v>
      </c>
      <c r="U38" s="10"/>
      <c r="V38" t="b">
        <f>I37=L38+R38</f>
        <v>1</v>
      </c>
      <c r="W38" t="b">
        <f t="shared" ref="W38" si="43">J37=M38+S38</f>
        <v>0</v>
      </c>
      <c r="X38" t="b">
        <f t="shared" ref="X38" si="44">K37=N38+T38</f>
        <v>0</v>
      </c>
      <c r="AA38" s="18"/>
    </row>
    <row r="39" spans="2:27" ht="27">
      <c r="B39" s="36"/>
      <c r="C39" s="36"/>
      <c r="D39" s="11" t="s">
        <v>57</v>
      </c>
      <c r="E39" s="11" t="s">
        <v>45</v>
      </c>
      <c r="F39" s="36"/>
      <c r="G39" s="36"/>
      <c r="H39" s="36"/>
      <c r="I39" s="32"/>
      <c r="J39" s="32"/>
      <c r="K39" s="32"/>
      <c r="L39" s="21">
        <v>6136000</v>
      </c>
      <c r="M39" s="21">
        <v>9163000</v>
      </c>
      <c r="N39" s="21">
        <v>13811000</v>
      </c>
      <c r="O39" s="28">
        <v>190000</v>
      </c>
      <c r="P39" s="28">
        <v>190000</v>
      </c>
      <c r="Q39" s="28">
        <v>190000</v>
      </c>
      <c r="R39" s="29">
        <v>1642000</v>
      </c>
      <c r="S39" s="29">
        <v>3927000</v>
      </c>
      <c r="T39" s="29">
        <v>7247000</v>
      </c>
      <c r="U39" s="10"/>
      <c r="V39" t="b">
        <f>I37=L39+R39</f>
        <v>0</v>
      </c>
      <c r="W39" s="15" t="b">
        <f t="shared" ref="W39" si="45">J37=M39+S39</f>
        <v>0</v>
      </c>
      <c r="X39" t="b">
        <f t="shared" ref="X39" si="46">K37=N39+T39</f>
        <v>0</v>
      </c>
    </row>
    <row r="40" spans="2:27">
      <c r="B40" s="12"/>
      <c r="C40" s="12"/>
      <c r="D40" s="12"/>
      <c r="E40" s="12"/>
      <c r="F40" s="12"/>
      <c r="G40" s="12"/>
      <c r="H40" s="12"/>
      <c r="I40" s="13"/>
      <c r="J40" s="13"/>
      <c r="K40" s="13"/>
      <c r="L40" s="14"/>
      <c r="M40" s="14"/>
      <c r="N40" s="14"/>
      <c r="O40" s="14"/>
      <c r="P40" s="14"/>
      <c r="Q40" s="14"/>
      <c r="R40" s="14"/>
      <c r="S40" s="14"/>
      <c r="T40" s="14"/>
    </row>
    <row r="41" spans="2:27">
      <c r="B41" s="12"/>
      <c r="C41" s="12"/>
      <c r="D41" s="12"/>
      <c r="E41" s="12"/>
      <c r="F41" s="12"/>
      <c r="G41" s="12"/>
      <c r="H41" s="12"/>
      <c r="I41" s="13"/>
      <c r="J41" s="13"/>
      <c r="K41" s="13"/>
      <c r="L41" s="14"/>
      <c r="M41" s="14"/>
      <c r="N41" s="14"/>
      <c r="O41" s="14"/>
      <c r="P41" s="14"/>
      <c r="Q41" s="14"/>
      <c r="R41" s="14"/>
      <c r="S41" s="14"/>
      <c r="T41" s="14"/>
    </row>
    <row r="42" spans="2:27">
      <c r="B42" s="12"/>
      <c r="C42" s="12"/>
      <c r="D42" s="12"/>
      <c r="E42" s="12"/>
      <c r="F42" s="12"/>
      <c r="G42" s="12"/>
      <c r="H42" s="12"/>
      <c r="I42" s="13"/>
      <c r="J42" s="13"/>
      <c r="K42" s="13"/>
      <c r="L42" s="14"/>
      <c r="M42" s="14"/>
      <c r="N42" s="14"/>
      <c r="O42" s="14"/>
      <c r="P42" s="14"/>
      <c r="Q42" s="14"/>
      <c r="R42" s="14"/>
      <c r="S42" s="14"/>
      <c r="T42" s="14"/>
    </row>
    <row r="43" spans="2:27" ht="21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</sheetData>
  <mergeCells count="77">
    <mergeCell ref="G19:G21"/>
    <mergeCell ref="H19:H21"/>
    <mergeCell ref="F13:F15"/>
    <mergeCell ref="G13:G15"/>
    <mergeCell ref="H13:H15"/>
    <mergeCell ref="J31:J33"/>
    <mergeCell ref="B34:B39"/>
    <mergeCell ref="C34:C36"/>
    <mergeCell ref="F34:F36"/>
    <mergeCell ref="G34:G36"/>
    <mergeCell ref="B43:T43"/>
    <mergeCell ref="I16:I18"/>
    <mergeCell ref="J16:J18"/>
    <mergeCell ref="K16:K18"/>
    <mergeCell ref="I19:I21"/>
    <mergeCell ref="J19:J21"/>
    <mergeCell ref="K19:K21"/>
    <mergeCell ref="C16:C18"/>
    <mergeCell ref="F16:F18"/>
    <mergeCell ref="C13:C15"/>
    <mergeCell ref="A1:E1"/>
    <mergeCell ref="B8:T8"/>
    <mergeCell ref="R10:T10"/>
    <mergeCell ref="B11:E12"/>
    <mergeCell ref="F11:H11"/>
    <mergeCell ref="I11:K11"/>
    <mergeCell ref="L11:N11"/>
    <mergeCell ref="R11:T11"/>
    <mergeCell ref="I13:I15"/>
    <mergeCell ref="J13:J15"/>
    <mergeCell ref="K13:K15"/>
    <mergeCell ref="O11:Q11"/>
    <mergeCell ref="G16:G18"/>
    <mergeCell ref="H16:H18"/>
    <mergeCell ref="B13:B21"/>
    <mergeCell ref="B22:B27"/>
    <mergeCell ref="C22:C24"/>
    <mergeCell ref="F22:F24"/>
    <mergeCell ref="G22:G24"/>
    <mergeCell ref="H22:H24"/>
    <mergeCell ref="G37:G39"/>
    <mergeCell ref="H37:H39"/>
    <mergeCell ref="H34:H36"/>
    <mergeCell ref="C37:C39"/>
    <mergeCell ref="F37:F39"/>
    <mergeCell ref="C19:C21"/>
    <mergeCell ref="F19:F21"/>
    <mergeCell ref="C25:C27"/>
    <mergeCell ref="F25:F27"/>
    <mergeCell ref="G25:G27"/>
    <mergeCell ref="H25:H27"/>
    <mergeCell ref="B28:B33"/>
    <mergeCell ref="C31:C33"/>
    <mergeCell ref="F31:F33"/>
    <mergeCell ref="G31:G33"/>
    <mergeCell ref="H31:H33"/>
    <mergeCell ref="C28:C30"/>
    <mergeCell ref="F28:F30"/>
    <mergeCell ref="G28:G30"/>
    <mergeCell ref="H28:H30"/>
    <mergeCell ref="K31:K33"/>
    <mergeCell ref="I34:I36"/>
    <mergeCell ref="J34:J36"/>
    <mergeCell ref="K34:K36"/>
    <mergeCell ref="I37:I39"/>
    <mergeCell ref="J37:J39"/>
    <mergeCell ref="K37:K39"/>
    <mergeCell ref="I22:I24"/>
    <mergeCell ref="J22:J24"/>
    <mergeCell ref="K22:K24"/>
    <mergeCell ref="I25:I27"/>
    <mergeCell ref="J25:J27"/>
    <mergeCell ref="K25:K27"/>
    <mergeCell ref="I28:I30"/>
    <mergeCell ref="J28:J30"/>
    <mergeCell ref="K28:K30"/>
    <mergeCell ref="I31:I33"/>
  </mergeCells>
  <phoneticPr fontId="3" type="noConversion"/>
  <pageMargins left="0.70866141732283472" right="0.70866141732283472" top="0.55118110236220474" bottom="0.62992125984251968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★24년 서비스가격표</vt:lpstr>
      <vt:lpstr>'★24년 서비스가격표'!Print_Area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 PC</dc:creator>
  <cp:lastModifiedBy>user</cp:lastModifiedBy>
  <cp:lastPrinted>2024-01-03T05:56:49Z</cp:lastPrinted>
  <dcterms:created xsi:type="dcterms:W3CDTF">2022-12-28T06:23:30Z</dcterms:created>
  <dcterms:modified xsi:type="dcterms:W3CDTF">2024-01-25T11:47:20Z</dcterms:modified>
</cp:coreProperties>
</file>